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<sst xmlns="http://schemas.openxmlformats.org/spreadsheetml/2006/main" count="168" uniqueCount="108">
  <si>
    <r>
      <rPr>
        <b/>
        <sz val="16"/>
        <rFont val="仿宋_GB2312"/>
        <charset val="134"/>
      </rPr>
      <t xml:space="preserve">
</t>
    </r>
    <r>
      <rPr>
        <sz val="16"/>
        <rFont val="仿宋_GB2312"/>
        <charset val="134"/>
      </rPr>
      <t xml:space="preserve">
          </t>
    </r>
    <r>
      <rPr>
        <b/>
        <sz val="16"/>
        <rFont val="仿宋_GB2312"/>
        <charset val="134"/>
      </rPr>
      <t>连城县北团镇粮食生产社会化服务公示明细表（连城县北团新生种植农场）</t>
    </r>
  </si>
  <si>
    <t>序号</t>
  </si>
  <si>
    <t>服务</t>
  </si>
  <si>
    <t>服务补助情况</t>
  </si>
  <si>
    <t>备注</t>
  </si>
  <si>
    <t>姓名</t>
  </si>
  <si>
    <t>身份证号</t>
  </si>
  <si>
    <t>一卡通号</t>
  </si>
  <si>
    <t>联系电话</t>
  </si>
  <si>
    <t>作业机
手姓名</t>
  </si>
  <si>
    <t>机耕</t>
  </si>
  <si>
    <t>机种</t>
  </si>
  <si>
    <t>机收</t>
  </si>
  <si>
    <t>拟补助
金额</t>
  </si>
  <si>
    <t>面积(亩)</t>
  </si>
  <si>
    <t>补助金额(元)</t>
  </si>
  <si>
    <t>柯春德</t>
  </si>
  <si>
    <t>352627********1318</t>
  </si>
  <si>
    <t>622184********96395</t>
  </si>
  <si>
    <t>1810****309</t>
  </si>
  <si>
    <t>柯新生</t>
  </si>
  <si>
    <t>柯坊</t>
  </si>
  <si>
    <t>柯华光</t>
  </si>
  <si>
    <t>352627********1317</t>
  </si>
  <si>
    <t>622184********44366</t>
  </si>
  <si>
    <t>1520****055</t>
  </si>
  <si>
    <t>李玉凤</t>
  </si>
  <si>
    <t>350423********452X</t>
  </si>
  <si>
    <t>622184********41081</t>
  </si>
  <si>
    <t>1596****346</t>
  </si>
  <si>
    <t>柯寿生</t>
  </si>
  <si>
    <t>352627********1315</t>
  </si>
  <si>
    <t>622184********41271</t>
  </si>
  <si>
    <t>1739****591</t>
  </si>
  <si>
    <t>柯圣德</t>
  </si>
  <si>
    <t>352627********1316</t>
  </si>
  <si>
    <t>622184********71963</t>
  </si>
  <si>
    <t>1770****172</t>
  </si>
  <si>
    <t>柯圣亮</t>
  </si>
  <si>
    <t>622184********44044</t>
  </si>
  <si>
    <t>1337****324</t>
  </si>
  <si>
    <t>柯华才</t>
  </si>
  <si>
    <t>352627********1313</t>
  </si>
  <si>
    <t>622184********44473</t>
  </si>
  <si>
    <t>1355****087</t>
  </si>
  <si>
    <t>柯加盛</t>
  </si>
  <si>
    <t>623036********47775</t>
  </si>
  <si>
    <t>1337****963</t>
  </si>
  <si>
    <t>柯志波</t>
  </si>
  <si>
    <t>622184********42428</t>
  </si>
  <si>
    <t>1596****534</t>
  </si>
  <si>
    <t>江爱明</t>
  </si>
  <si>
    <t>柯君华</t>
  </si>
  <si>
    <t>352627********1351</t>
  </si>
  <si>
    <t>622184********44648</t>
  </si>
  <si>
    <t>1595****797</t>
  </si>
  <si>
    <t>柯修炎</t>
  </si>
  <si>
    <t>622184********41818</t>
  </si>
  <si>
    <t>1596****776</t>
  </si>
  <si>
    <t>柯梅生</t>
  </si>
  <si>
    <t>352627********1390</t>
  </si>
  <si>
    <t>623036********74875</t>
  </si>
  <si>
    <t>1385****706</t>
  </si>
  <si>
    <t>柯圣禄</t>
  </si>
  <si>
    <t>352627********1319</t>
  </si>
  <si>
    <t>622184********45900</t>
  </si>
  <si>
    <t>1505****657</t>
  </si>
  <si>
    <t>柯水德</t>
  </si>
  <si>
    <t>622184********72391</t>
  </si>
  <si>
    <t>1359****726</t>
  </si>
  <si>
    <t>柯君德</t>
  </si>
  <si>
    <t>622184********96882</t>
  </si>
  <si>
    <t>1337****772</t>
  </si>
  <si>
    <t>柯圣才</t>
  </si>
  <si>
    <t>352627********1310</t>
  </si>
  <si>
    <t>622184********71856</t>
  </si>
  <si>
    <t>1359****411</t>
  </si>
  <si>
    <t>罗承娥</t>
  </si>
  <si>
    <t>350423********5022</t>
  </si>
  <si>
    <t>622184********46006</t>
  </si>
  <si>
    <t>1505****533</t>
  </si>
  <si>
    <t>柯旺生</t>
  </si>
  <si>
    <t>622184********42279</t>
  </si>
  <si>
    <t>1385****779</t>
  </si>
  <si>
    <t>柯佛生</t>
  </si>
  <si>
    <t>622184********43335</t>
  </si>
  <si>
    <t>1368****035</t>
  </si>
  <si>
    <t>沈德圣</t>
  </si>
  <si>
    <t>622184********43459</t>
  </si>
  <si>
    <t>1385****417</t>
  </si>
  <si>
    <t>柯溪林</t>
  </si>
  <si>
    <t>350825********1312</t>
  </si>
  <si>
    <t>622184********96585</t>
  </si>
  <si>
    <t>1327****262</t>
  </si>
  <si>
    <t>柯水水</t>
  </si>
  <si>
    <t>623036********82476</t>
  </si>
  <si>
    <t>1355****054</t>
  </si>
  <si>
    <t>黄朝花</t>
  </si>
  <si>
    <t>352627********1328</t>
  </si>
  <si>
    <t>622184********45835</t>
  </si>
  <si>
    <t>8468****</t>
  </si>
  <si>
    <t>柯旺才</t>
  </si>
  <si>
    <t>622184********45918</t>
  </si>
  <si>
    <t>1335****127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</si>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</sst>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rgb="FF000000"/>
      <name val="仿宋_GB2312"/>
      <charset val="204"/>
    </font>
    <font>
      <b/>
      <sz val="16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abSelected="1" topLeftCell="A10" workbookViewId="0">
      <selection activeCell="P9" sqref="P9"/>
    </sheetView>
  </sheetViews>
  <sheetFormatPr defaultColWidth="10" defaultRowHeight="14.4"/>
  <cols>
    <col min="1" max="1" width="5.00925925925926" style="1" customWidth="1"/>
    <col min="2" max="2" width="9.11111111111111" style="1" customWidth="1"/>
    <col min="3" max="3" width="20.9722222222222" style="1" customWidth="1"/>
    <col min="4" max="4" width="21.8796296296296" style="1" customWidth="1"/>
    <col min="5" max="5" width="13.3333333333333" style="1" customWidth="1"/>
    <col min="6" max="6" width="7.56481481481481" style="1" customWidth="1"/>
    <col min="7" max="10" width="7.66666666666667" style="1" customWidth="1"/>
    <col min="11" max="11" width="9.11111111111111" style="1" customWidth="1"/>
    <col min="12" max="12" width="7.66666666666667" style="1" customWidth="1"/>
    <col min="13" max="13" width="11" style="1" customWidth="1"/>
    <col min="14" max="14" width="8.22222222222222" style="1" customWidth="1"/>
    <col min="15" max="16384" width="10" style="1"/>
  </cols>
  <sheetData>
    <row r="1" s="1" customFormat="1" ht="42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17" customHeight="1" spans="1:15">
      <c r="A2" s="3" t="s">
        <v>1</v>
      </c>
      <c r="B2" s="3" t="s">
        <v>2</v>
      </c>
      <c r="C2" s="4"/>
      <c r="D2" s="4"/>
      <c r="E2" s="4"/>
      <c r="F2" s="3" t="s">
        <v>3</v>
      </c>
      <c r="G2" s="4"/>
      <c r="H2" s="4"/>
      <c r="I2" s="4"/>
      <c r="J2" s="4"/>
      <c r="K2" s="4"/>
      <c r="L2" s="4"/>
      <c r="M2" s="4"/>
      <c r="N2" s="5" t="s">
        <v>4</v>
      </c>
    </row>
    <row r="3" s="1" customFormat="1" ht="17.5" customHeight="1" spans="1:15">
      <c r="A3" s="4"/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/>
      <c r="I3" s="3" t="s">
        <v>11</v>
      </c>
      <c r="J3" s="4"/>
      <c r="K3" s="3" t="s">
        <v>12</v>
      </c>
      <c r="L3" s="4"/>
      <c r="M3" s="3" t="s">
        <v>13</v>
      </c>
      <c r="N3" s="6"/>
    </row>
    <row r="4" s="1" customFormat="1" ht="29" customHeight="1" spans="1:15">
      <c r="A4" s="4"/>
      <c r="B4" s="4"/>
      <c r="C4" s="4"/>
      <c r="D4" s="4"/>
      <c r="E4" s="4"/>
      <c r="F4" s="4"/>
      <c r="G4" s="3" t="s">
        <v>14</v>
      </c>
      <c r="H4" s="3" t="s">
        <v>15</v>
      </c>
      <c r="I4" s="3" t="s">
        <v>14</v>
      </c>
      <c r="J4" s="3" t="s">
        <v>15</v>
      </c>
      <c r="K4" s="3" t="s">
        <v>14</v>
      </c>
      <c r="L4" s="3" t="s">
        <v>15</v>
      </c>
      <c r="M4" s="4"/>
      <c r="N4" s="7"/>
    </row>
    <row r="5" s="1" customFormat="1" ht="20" customHeight="1" spans="1:15">
      <c r="A5" s="8">
        <v>1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9">
        <v>2.5</v>
      </c>
      <c r="H5" s="9">
        <f>G5*23</f>
        <v>57.5</v>
      </c>
      <c r="I5" s="9"/>
      <c r="J5" s="4"/>
      <c r="K5" s="9">
        <v>2.5</v>
      </c>
      <c r="L5" s="9">
        <f>K5*23</f>
        <v>57.5</v>
      </c>
      <c r="M5" s="9">
        <f>H5+L5</f>
        <v>115</v>
      </c>
      <c r="N5" s="10" t="s">
        <v>21</v>
      </c>
      <c r="O5" s="11"/>
    </row>
    <row r="6" s="1" customFormat="1" ht="20" customHeight="1" spans="1:15">
      <c r="A6" s="8">
        <v>2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20</v>
      </c>
      <c r="G6" s="9">
        <v>12.5</v>
      </c>
      <c r="H6" s="9">
        <f t="shared" ref="H6:H12" si="0">G6*23</f>
        <v>287.5</v>
      </c>
      <c r="I6" s="9"/>
      <c r="J6" s="4"/>
      <c r="K6" s="9">
        <v>12.5</v>
      </c>
      <c r="L6" s="9">
        <f t="shared" ref="L6:L12" si="1">K6*23</f>
        <v>287.5</v>
      </c>
      <c r="M6" s="9">
        <f t="shared" ref="M6:M28" si="2">H6+L6</f>
        <v>575</v>
      </c>
      <c r="N6" s="10" t="s">
        <v>21</v>
      </c>
    </row>
    <row r="7" s="1" customFormat="1" ht="20" customHeight="1" spans="1:15">
      <c r="A7" s="8">
        <v>3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20</v>
      </c>
      <c r="G7" s="9">
        <v>4.3</v>
      </c>
      <c r="H7" s="9">
        <f t="shared" si="0"/>
        <v>98.9</v>
      </c>
      <c r="I7" s="9"/>
      <c r="J7" s="4"/>
      <c r="K7" s="9">
        <v>4.3</v>
      </c>
      <c r="L7" s="9">
        <f t="shared" si="1"/>
        <v>98.9</v>
      </c>
      <c r="M7" s="9">
        <f t="shared" si="2"/>
        <v>197.8</v>
      </c>
      <c r="N7" s="10" t="s">
        <v>21</v>
      </c>
    </row>
    <row r="8" s="1" customFormat="1" ht="20" customHeight="1" spans="1:15">
      <c r="A8" s="8">
        <v>4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20</v>
      </c>
      <c r="G8" s="9">
        <v>4.44</v>
      </c>
      <c r="H8" s="9">
        <f t="shared" si="0"/>
        <v>102.12</v>
      </c>
      <c r="I8" s="9"/>
      <c r="J8" s="4"/>
      <c r="K8" s="9">
        <v>4.44</v>
      </c>
      <c r="L8" s="9">
        <f t="shared" si="1"/>
        <v>102.12</v>
      </c>
      <c r="M8" s="9">
        <f t="shared" si="2"/>
        <v>204.24</v>
      </c>
      <c r="N8" s="10" t="s">
        <v>21</v>
      </c>
    </row>
    <row r="9" s="1" customFormat="1" ht="20" customHeight="1" spans="1:15">
      <c r="A9" s="8">
        <v>5</v>
      </c>
      <c r="B9" s="4" t="s">
        <v>34</v>
      </c>
      <c r="C9" s="4" t="s">
        <v>35</v>
      </c>
      <c r="D9" s="4" t="s">
        <v>36</v>
      </c>
      <c r="E9" s="4" t="s">
        <v>37</v>
      </c>
      <c r="F9" s="4" t="s">
        <v>20</v>
      </c>
      <c r="G9" s="9">
        <v>2.4</v>
      </c>
      <c r="H9" s="9">
        <f t="shared" si="0"/>
        <v>55.2</v>
      </c>
      <c r="I9" s="9"/>
      <c r="J9" s="4"/>
      <c r="K9" s="9">
        <v>2.4</v>
      </c>
      <c r="L9" s="9">
        <f t="shared" si="1"/>
        <v>55.2</v>
      </c>
      <c r="M9" s="9">
        <f t="shared" si="2"/>
        <v>110.4</v>
      </c>
      <c r="N9" s="10" t="s">
        <v>21</v>
      </c>
    </row>
    <row r="10" s="1" customFormat="1" ht="20" customHeight="1" spans="1:15">
      <c r="A10" s="8">
        <v>6</v>
      </c>
      <c r="B10" s="4" t="s">
        <v>38</v>
      </c>
      <c r="C10" s="4" t="s">
        <v>17</v>
      </c>
      <c r="D10" s="4" t="s">
        <v>39</v>
      </c>
      <c r="E10" s="4" t="s">
        <v>40</v>
      </c>
      <c r="F10" s="4" t="s">
        <v>20</v>
      </c>
      <c r="G10" s="9">
        <v>9.7</v>
      </c>
      <c r="H10" s="9">
        <f t="shared" si="0"/>
        <v>223.1</v>
      </c>
      <c r="I10" s="9"/>
      <c r="J10" s="4"/>
      <c r="K10" s="9">
        <v>9.7</v>
      </c>
      <c r="L10" s="9">
        <f t="shared" si="1"/>
        <v>223.1</v>
      </c>
      <c r="M10" s="9">
        <f t="shared" si="2"/>
        <v>446.2</v>
      </c>
      <c r="N10" s="10" t="s">
        <v>21</v>
      </c>
    </row>
    <row r="11" s="1" customFormat="1" ht="20" customHeight="1" spans="1:15">
      <c r="A11" s="8">
        <v>7</v>
      </c>
      <c r="B11" s="4" t="s">
        <v>41</v>
      </c>
      <c r="C11" s="4" t="s">
        <v>42</v>
      </c>
      <c r="D11" s="4" t="s">
        <v>43</v>
      </c>
      <c r="E11" s="4" t="s">
        <v>44</v>
      </c>
      <c r="F11" s="4" t="s">
        <v>20</v>
      </c>
      <c r="G11" s="9">
        <v>29.2</v>
      </c>
      <c r="H11" s="9">
        <f t="shared" si="0"/>
        <v>671.6</v>
      </c>
      <c r="I11" s="9"/>
      <c r="J11" s="4"/>
      <c r="K11" s="9">
        <v>29.2</v>
      </c>
      <c r="L11" s="9">
        <f t="shared" si="1"/>
        <v>671.6</v>
      </c>
      <c r="M11" s="9">
        <f t="shared" si="2"/>
        <v>1343.2</v>
      </c>
      <c r="N11" s="10" t="s">
        <v>21</v>
      </c>
    </row>
    <row r="12" s="1" customFormat="1" ht="20" customHeight="1" spans="1:15">
      <c r="A12" s="8">
        <v>8</v>
      </c>
      <c r="B12" s="4" t="s">
        <v>45</v>
      </c>
      <c r="C12" s="4" t="s">
        <v>17</v>
      </c>
      <c r="D12" s="4" t="s">
        <v>46</v>
      </c>
      <c r="E12" s="4" t="s">
        <v>47</v>
      </c>
      <c r="F12" s="4" t="s">
        <v>20</v>
      </c>
      <c r="G12" s="9">
        <v>19.8</v>
      </c>
      <c r="H12" s="9">
        <f t="shared" si="0"/>
        <v>455.4</v>
      </c>
      <c r="I12" s="9"/>
      <c r="J12" s="4"/>
      <c r="K12" s="9">
        <v>19.8</v>
      </c>
      <c r="L12" s="9">
        <f t="shared" ref="L12:L28" si="3">K12*23</f>
        <v>455.4</v>
      </c>
      <c r="M12" s="9">
        <f t="shared" si="2"/>
        <v>910.8</v>
      </c>
      <c r="N12" s="10" t="s">
        <v>21</v>
      </c>
    </row>
    <row r="13" s="1" customFormat="1" ht="20" customHeight="1" spans="1:15">
      <c r="A13" s="8">
        <v>9</v>
      </c>
      <c r="B13" s="4" t="s">
        <v>48</v>
      </c>
      <c r="C13" s="4" t="s">
        <v>31</v>
      </c>
      <c r="D13" s="4" t="s">
        <v>49</v>
      </c>
      <c r="E13" s="4" t="s">
        <v>50</v>
      </c>
      <c r="F13" s="4" t="s">
        <v>51</v>
      </c>
      <c r="G13" s="9">
        <v>16.3</v>
      </c>
      <c r="H13" s="9">
        <f t="shared" ref="H13:H28" si="4">G13*23</f>
        <v>374.9</v>
      </c>
      <c r="I13" s="9"/>
      <c r="J13" s="4"/>
      <c r="K13" s="9">
        <v>16.3</v>
      </c>
      <c r="L13" s="9">
        <f t="shared" si="3"/>
        <v>374.9</v>
      </c>
      <c r="M13" s="9">
        <f t="shared" si="2"/>
        <v>749.8</v>
      </c>
      <c r="N13" s="10" t="s">
        <v>21</v>
      </c>
    </row>
    <row r="14" s="1" customFormat="1" ht="20" customHeight="1" spans="1:15">
      <c r="A14" s="8">
        <v>10</v>
      </c>
      <c r="B14" s="4" t="s">
        <v>52</v>
      </c>
      <c r="C14" s="4" t="s">
        <v>53</v>
      </c>
      <c r="D14" s="4" t="s">
        <v>54</v>
      </c>
      <c r="E14" s="4" t="s">
        <v>55</v>
      </c>
      <c r="F14" s="4" t="s">
        <v>51</v>
      </c>
      <c r="G14" s="9">
        <v>6.2</v>
      </c>
      <c r="H14" s="9">
        <f t="shared" si="4"/>
        <v>142.6</v>
      </c>
      <c r="I14" s="9"/>
      <c r="J14" s="4"/>
      <c r="K14" s="9">
        <v>6.2</v>
      </c>
      <c r="L14" s="9">
        <f t="shared" si="3"/>
        <v>142.6</v>
      </c>
      <c r="M14" s="9">
        <f t="shared" si="2"/>
        <v>285.2</v>
      </c>
      <c r="N14" s="10" t="s">
        <v>21</v>
      </c>
    </row>
    <row r="15" s="1" customFormat="1" ht="20" customHeight="1" spans="1:15">
      <c r="A15" s="8">
        <v>11</v>
      </c>
      <c r="B15" s="4" t="s">
        <v>56</v>
      </c>
      <c r="C15" s="4" t="s">
        <v>35</v>
      </c>
      <c r="D15" s="4" t="s">
        <v>57</v>
      </c>
      <c r="E15" s="4" t="s">
        <v>58</v>
      </c>
      <c r="F15" s="4" t="s">
        <v>51</v>
      </c>
      <c r="G15" s="9">
        <v>8.2</v>
      </c>
      <c r="H15" s="9">
        <f t="shared" si="4"/>
        <v>188.6</v>
      </c>
      <c r="I15" s="9"/>
      <c r="J15" s="4"/>
      <c r="K15" s="9">
        <v>8.2</v>
      </c>
      <c r="L15" s="9">
        <f t="shared" si="3"/>
        <v>188.6</v>
      </c>
      <c r="M15" s="9">
        <f t="shared" si="2"/>
        <v>377.2</v>
      </c>
      <c r="N15" s="10" t="s">
        <v>21</v>
      </c>
    </row>
    <row r="16" s="1" customFormat="1" ht="20" customHeight="1" spans="1:15">
      <c r="A16" s="8">
        <v>12</v>
      </c>
      <c r="B16" s="4" t="s">
        <v>59</v>
      </c>
      <c r="C16" s="4" t="s">
        <v>60</v>
      </c>
      <c r="D16" s="4" t="s">
        <v>61</v>
      </c>
      <c r="E16" s="4" t="s">
        <v>62</v>
      </c>
      <c r="F16" s="4" t="s">
        <v>51</v>
      </c>
      <c r="G16" s="9">
        <v>5.3</v>
      </c>
      <c r="H16" s="9">
        <f t="shared" si="4"/>
        <v>121.9</v>
      </c>
      <c r="I16" s="9"/>
      <c r="J16" s="4"/>
      <c r="K16" s="9">
        <v>5.3</v>
      </c>
      <c r="L16" s="9">
        <f t="shared" si="3"/>
        <v>121.9</v>
      </c>
      <c r="M16" s="9">
        <f t="shared" si="2"/>
        <v>243.8</v>
      </c>
      <c r="N16" s="10" t="s">
        <v>21</v>
      </c>
    </row>
    <row r="17" s="1" customFormat="1" ht="20" customHeight="1" spans="1:14">
      <c r="A17" s="8">
        <v>13</v>
      </c>
      <c r="B17" s="4" t="s">
        <v>63</v>
      </c>
      <c r="C17" s="4" t="s">
        <v>64</v>
      </c>
      <c r="D17" s="4" t="s">
        <v>65</v>
      </c>
      <c r="E17" s="4" t="s">
        <v>66</v>
      </c>
      <c r="F17" s="4" t="s">
        <v>51</v>
      </c>
      <c r="G17" s="9">
        <v>4.8</v>
      </c>
      <c r="H17" s="9">
        <f t="shared" si="4"/>
        <v>110.4</v>
      </c>
      <c r="I17" s="9"/>
      <c r="J17" s="4"/>
      <c r="K17" s="9">
        <v>4.8</v>
      </c>
      <c r="L17" s="9">
        <f t="shared" si="3"/>
        <v>110.4</v>
      </c>
      <c r="M17" s="9">
        <f t="shared" si="2"/>
        <v>220.8</v>
      </c>
      <c r="N17" s="10" t="s">
        <v>21</v>
      </c>
    </row>
    <row r="18" s="1" customFormat="1" ht="20" customHeight="1" spans="1:14">
      <c r="A18" s="8">
        <v>14</v>
      </c>
      <c r="B18" s="4" t="s">
        <v>67</v>
      </c>
      <c r="C18" s="4" t="s">
        <v>35</v>
      </c>
      <c r="D18" s="4" t="s">
        <v>68</v>
      </c>
      <c r="E18" s="4" t="s">
        <v>69</v>
      </c>
      <c r="F18" s="4" t="s">
        <v>51</v>
      </c>
      <c r="G18" s="9">
        <v>14.75</v>
      </c>
      <c r="H18" s="9">
        <f t="shared" si="4"/>
        <v>339.25</v>
      </c>
      <c r="I18" s="9"/>
      <c r="J18" s="4"/>
      <c r="K18" s="9">
        <v>14.75</v>
      </c>
      <c r="L18" s="9">
        <f t="shared" si="3"/>
        <v>339.25</v>
      </c>
      <c r="M18" s="9">
        <f t="shared" si="2"/>
        <v>678.5</v>
      </c>
      <c r="N18" s="10" t="s">
        <v>21</v>
      </c>
    </row>
    <row r="19" s="1" customFormat="1" ht="20" customHeight="1" spans="1:14">
      <c r="A19" s="8">
        <v>15</v>
      </c>
      <c r="B19" s="4" t="s">
        <v>70</v>
      </c>
      <c r="C19" s="4" t="s">
        <v>31</v>
      </c>
      <c r="D19" s="4" t="s">
        <v>71</v>
      </c>
      <c r="E19" s="4" t="s">
        <v>72</v>
      </c>
      <c r="F19" s="4" t="s">
        <v>51</v>
      </c>
      <c r="G19" s="9">
        <v>2.05</v>
      </c>
      <c r="H19" s="9">
        <f t="shared" si="4"/>
        <v>47.15</v>
      </c>
      <c r="I19" s="9"/>
      <c r="J19" s="4"/>
      <c r="K19" s="9">
        <v>2.05</v>
      </c>
      <c r="L19" s="9">
        <f t="shared" si="3"/>
        <v>47.15</v>
      </c>
      <c r="M19" s="9">
        <f t="shared" si="2"/>
        <v>94.3</v>
      </c>
      <c r="N19" s="10" t="s">
        <v>21</v>
      </c>
    </row>
    <row r="20" s="1" customFormat="1" ht="20" customHeight="1" spans="1:14">
      <c r="A20" s="8">
        <v>16</v>
      </c>
      <c r="B20" s="4" t="s">
        <v>73</v>
      </c>
      <c r="C20" s="4" t="s">
        <v>74</v>
      </c>
      <c r="D20" s="4" t="s">
        <v>75</v>
      </c>
      <c r="E20" s="4" t="s">
        <v>76</v>
      </c>
      <c r="F20" s="4" t="s">
        <v>51</v>
      </c>
      <c r="G20" s="9">
        <v>19.5</v>
      </c>
      <c r="H20" s="9">
        <f t="shared" si="4"/>
        <v>448.5</v>
      </c>
      <c r="I20" s="4"/>
      <c r="J20" s="4"/>
      <c r="K20" s="9">
        <v>19.5</v>
      </c>
      <c r="L20" s="9">
        <f t="shared" si="3"/>
        <v>448.5</v>
      </c>
      <c r="M20" s="9">
        <f t="shared" si="2"/>
        <v>897</v>
      </c>
      <c r="N20" s="10" t="s">
        <v>21</v>
      </c>
    </row>
    <row r="21" s="1" customFormat="1" ht="20" customHeight="1" spans="1:14">
      <c r="A21" s="8">
        <v>17</v>
      </c>
      <c r="B21" s="4" t="s">
        <v>77</v>
      </c>
      <c r="C21" s="4" t="s">
        <v>78</v>
      </c>
      <c r="D21" s="4" t="s">
        <v>79</v>
      </c>
      <c r="E21" s="4" t="s">
        <v>80</v>
      </c>
      <c r="F21" s="4" t="s">
        <v>51</v>
      </c>
      <c r="G21" s="9">
        <v>4.95</v>
      </c>
      <c r="H21" s="9">
        <f t="shared" si="4"/>
        <v>113.85</v>
      </c>
      <c r="I21" s="4"/>
      <c r="J21" s="4"/>
      <c r="K21" s="9">
        <v>4.95</v>
      </c>
      <c r="L21" s="9">
        <f t="shared" si="3"/>
        <v>113.85</v>
      </c>
      <c r="M21" s="9">
        <f t="shared" si="2"/>
        <v>227.7</v>
      </c>
      <c r="N21" s="10" t="s">
        <v>21</v>
      </c>
    </row>
    <row r="22" s="1" customFormat="1" ht="20" customHeight="1" spans="1:14">
      <c r="A22" s="8">
        <v>18</v>
      </c>
      <c r="B22" s="4" t="s">
        <v>81</v>
      </c>
      <c r="C22" s="4" t="s">
        <v>23</v>
      </c>
      <c r="D22" s="4" t="s">
        <v>82</v>
      </c>
      <c r="E22" s="4" t="s">
        <v>83</v>
      </c>
      <c r="F22" s="4" t="s">
        <v>51</v>
      </c>
      <c r="G22" s="9">
        <v>1.1</v>
      </c>
      <c r="H22" s="9">
        <f t="shared" si="4"/>
        <v>25.3</v>
      </c>
      <c r="I22" s="4"/>
      <c r="J22" s="4"/>
      <c r="K22" s="9">
        <v>1.1</v>
      </c>
      <c r="L22" s="9">
        <f t="shared" si="3"/>
        <v>25.3</v>
      </c>
      <c r="M22" s="9">
        <f t="shared" si="2"/>
        <v>50.6</v>
      </c>
      <c r="N22" s="10" t="s">
        <v>21</v>
      </c>
    </row>
    <row r="23" s="1" customFormat="1" ht="20" customHeight="1" spans="1:14">
      <c r="A23" s="8">
        <v>19</v>
      </c>
      <c r="B23" s="4" t="s">
        <v>84</v>
      </c>
      <c r="C23" s="4" t="s">
        <v>23</v>
      </c>
      <c r="D23" s="4" t="s">
        <v>85</v>
      </c>
      <c r="E23" s="4" t="s">
        <v>86</v>
      </c>
      <c r="F23" s="4" t="s">
        <v>51</v>
      </c>
      <c r="G23" s="9">
        <v>1.95</v>
      </c>
      <c r="H23" s="9">
        <f t="shared" si="4"/>
        <v>44.85</v>
      </c>
      <c r="I23" s="4"/>
      <c r="J23" s="4"/>
      <c r="K23" s="9">
        <v>1.95</v>
      </c>
      <c r="L23" s="9">
        <f t="shared" si="3"/>
        <v>44.85</v>
      </c>
      <c r="M23" s="9">
        <f t="shared" si="2"/>
        <v>89.7</v>
      </c>
      <c r="N23" s="10" t="s">
        <v>21</v>
      </c>
    </row>
    <row r="24" s="1" customFormat="1" ht="20" customHeight="1" spans="1:14">
      <c r="A24" s="8">
        <v>20</v>
      </c>
      <c r="B24" s="4" t="s">
        <v>87</v>
      </c>
      <c r="C24" s="4" t="s">
        <v>74</v>
      </c>
      <c r="D24" s="4" t="s">
        <v>88</v>
      </c>
      <c r="E24" s="4" t="s">
        <v>89</v>
      </c>
      <c r="F24" s="4" t="s">
        <v>51</v>
      </c>
      <c r="G24" s="9">
        <v>12.1</v>
      </c>
      <c r="H24" s="9">
        <f t="shared" si="4"/>
        <v>278.3</v>
      </c>
      <c r="I24" s="4"/>
      <c r="J24" s="4"/>
      <c r="K24" s="9">
        <v>12.1</v>
      </c>
      <c r="L24" s="9">
        <f t="shared" si="3"/>
        <v>278.3</v>
      </c>
      <c r="M24" s="9">
        <f t="shared" si="2"/>
        <v>556.6</v>
      </c>
      <c r="N24" s="10" t="s">
        <v>21</v>
      </c>
    </row>
    <row r="25" s="1" customFormat="1" ht="20" customHeight="1" spans="1:14">
      <c r="A25" s="8">
        <v>21</v>
      </c>
      <c r="B25" s="4" t="s">
        <v>90</v>
      </c>
      <c r="C25" s="4" t="s">
        <v>91</v>
      </c>
      <c r="D25" s="4" t="s">
        <v>92</v>
      </c>
      <c r="E25" s="4" t="s">
        <v>93</v>
      </c>
      <c r="F25" s="4" t="s">
        <v>51</v>
      </c>
      <c r="G25" s="9">
        <v>28.9</v>
      </c>
      <c r="H25" s="9">
        <f t="shared" si="4"/>
        <v>664.7</v>
      </c>
      <c r="I25" s="4"/>
      <c r="J25" s="4"/>
      <c r="K25" s="9">
        <v>28.9</v>
      </c>
      <c r="L25" s="9">
        <f t="shared" si="3"/>
        <v>664.7</v>
      </c>
      <c r="M25" s="9">
        <f t="shared" si="2"/>
        <v>1329.4</v>
      </c>
      <c r="N25" s="10" t="s">
        <v>21</v>
      </c>
    </row>
    <row r="26" s="1" customFormat="1" ht="20" customHeight="1" spans="1:14">
      <c r="A26" s="8">
        <v>22</v>
      </c>
      <c r="B26" s="4" t="s">
        <v>94</v>
      </c>
      <c r="C26" s="4" t="s">
        <v>23</v>
      </c>
      <c r="D26" s="4" t="s">
        <v>95</v>
      </c>
      <c r="E26" s="4" t="s">
        <v>96</v>
      </c>
      <c r="F26" s="4" t="s">
        <v>51</v>
      </c>
      <c r="G26" s="9">
        <v>3.9</v>
      </c>
      <c r="H26" s="9">
        <f t="shared" si="4"/>
        <v>89.7</v>
      </c>
      <c r="I26" s="4"/>
      <c r="J26" s="4"/>
      <c r="K26" s="9">
        <v>3.9</v>
      </c>
      <c r="L26" s="9">
        <f t="shared" si="3"/>
        <v>89.7</v>
      </c>
      <c r="M26" s="9">
        <f t="shared" si="2"/>
        <v>179.4</v>
      </c>
      <c r="N26" s="10" t="s">
        <v>21</v>
      </c>
    </row>
    <row r="27" s="1" customFormat="1" ht="20" customHeight="1" spans="1:14">
      <c r="A27" s="8">
        <v>23</v>
      </c>
      <c r="B27" s="4" t="s">
        <v>97</v>
      </c>
      <c r="C27" s="4" t="s">
        <v>98</v>
      </c>
      <c r="D27" s="4" t="s">
        <v>99</v>
      </c>
      <c r="E27" s="4" t="s">
        <v>100</v>
      </c>
      <c r="F27" s="4" t="s">
        <v>51</v>
      </c>
      <c r="G27" s="9">
        <v>1.4</v>
      </c>
      <c r="H27" s="9">
        <f t="shared" si="4"/>
        <v>32.2</v>
      </c>
      <c r="I27" s="4"/>
      <c r="J27" s="4"/>
      <c r="K27" s="9">
        <v>1.4</v>
      </c>
      <c r="L27" s="9">
        <f t="shared" si="3"/>
        <v>32.2</v>
      </c>
      <c r="M27" s="9">
        <f t="shared" si="2"/>
        <v>64.4</v>
      </c>
      <c r="N27" s="10" t="s">
        <v>21</v>
      </c>
    </row>
    <row r="28" s="1" customFormat="1" ht="20" customHeight="1" spans="1:14">
      <c r="A28" s="8">
        <v>24</v>
      </c>
      <c r="B28" s="4" t="s">
        <v>101</v>
      </c>
      <c r="C28" s="4" t="s">
        <v>74</v>
      </c>
      <c r="D28" s="4" t="s">
        <v>102</v>
      </c>
      <c r="E28" s="4" t="s">
        <v>103</v>
      </c>
      <c r="F28" s="4" t="s">
        <v>51</v>
      </c>
      <c r="G28" s="9">
        <v>1.95</v>
      </c>
      <c r="H28" s="9">
        <f t="shared" si="4"/>
        <v>44.85</v>
      </c>
      <c r="I28" s="4"/>
      <c r="J28" s="4"/>
      <c r="K28" s="9">
        <v>1.95</v>
      </c>
      <c r="L28" s="9">
        <f t="shared" si="3"/>
        <v>44.85</v>
      </c>
      <c r="M28" s="9">
        <f t="shared" si="2"/>
        <v>89.7</v>
      </c>
      <c r="N28" s="10" t="s">
        <v>21</v>
      </c>
    </row>
    <row r="29" s="1" customFormat="1" ht="20" customHeight="1" spans="1:14">
      <c r="A29" s="4"/>
      <c r="B29" s="4"/>
      <c r="C29" s="4"/>
      <c r="D29" s="4"/>
      <c r="E29" s="4" t="s">
        <v>104</v>
      </c>
      <c r="F29" s="4"/>
      <c r="G29" s="4">
        <f>SUM(G5:G28)</f>
        <v>218.19</v>
      </c>
      <c r="H29" s="4"/>
      <c r="I29" s="4"/>
      <c r="J29" s="4"/>
      <c r="K29" s="4">
        <f>SUM(K5:K28)</f>
        <v>218.19</v>
      </c>
      <c r="L29" s="4"/>
      <c r="M29" s="4">
        <f>SUM(M5:M28)</f>
        <v>10036.74</v>
      </c>
      <c r="N29" s="4"/>
    </row>
    <row r="30" s="1" customFormat="1" ht="20" customHeight="1" spans="1:14">
      <c r="A30" s="4"/>
      <c r="B30" s="4"/>
      <c r="C30" s="4"/>
      <c r="D30" s="4"/>
      <c r="E30" s="4"/>
      <c r="F30" s="4"/>
      <c r="G30" s="4"/>
      <c r="H30" s="4"/>
      <c r="I30" s="4"/>
      <c r="J30" s="4"/>
      <c r="K30" s="12" t="s">
        <v>105</v>
      </c>
      <c r="L30" s="4"/>
      <c r="M30" s="13">
        <v>10036.74</v>
      </c>
      <c r="N30" s="4"/>
    </row>
    <row r="31" s="1" customFormat="1" ht="20" customHeight="1" spans="1:14">
      <c r="A31" s="4"/>
      <c r="B31" s="4"/>
      <c r="C31" s="4"/>
      <c r="D31" s="4"/>
      <c r="E31" s="4"/>
      <c r="F31" s="4"/>
      <c r="G31" s="4"/>
      <c r="H31" s="4"/>
      <c r="I31" s="4"/>
      <c r="J31" s="4"/>
      <c r="K31" s="12" t="s">
        <v>106</v>
      </c>
      <c r="L31" s="4"/>
      <c r="M31" s="13">
        <f>436.38*15</f>
        <v>6545.7</v>
      </c>
      <c r="N31" s="4"/>
    </row>
    <row r="32" s="1" customFormat="1" ht="20" customHeight="1" spans="1:14">
      <c r="A32" s="4"/>
      <c r="B32" s="4"/>
      <c r="C32" s="4"/>
      <c r="D32" s="4"/>
      <c r="E32" s="4"/>
      <c r="F32" s="4"/>
      <c r="G32" s="4"/>
      <c r="H32" s="4"/>
      <c r="I32" s="4"/>
      <c r="J32" s="4"/>
      <c r="K32" s="14" t="s">
        <v>107</v>
      </c>
      <c r="L32" s="4"/>
      <c r="M32" s="13">
        <f>SUM(M30:M31)</f>
        <v>16582.44</v>
      </c>
      <c r="N32" s="4"/>
    </row>
  </sheetData>
  <mergeCells count="14">
    <mergeCell ref="A1:N1"/>
    <mergeCell ref="B2:E2"/>
    <mergeCell ref="F2:M2"/>
    <mergeCell ref="G3:H3"/>
    <mergeCell ref="I3:J3"/>
    <mergeCell ref="K3:L3"/>
    <mergeCell ref="A2:A4"/>
    <mergeCell ref="B3:B4"/>
    <mergeCell ref="C3:C4"/>
    <mergeCell ref="D3:D4"/>
    <mergeCell ref="E3:E4"/>
    <mergeCell ref="F3:F4"/>
    <mergeCell ref="M3:M4"/>
    <mergeCell ref="N2:N4"/>
  </mergeCells>
  <pageMargins left="0.275" right="0.196527777777778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ying～</cp:lastModifiedBy>
  <dcterms:created xsi:type="dcterms:W3CDTF">2023-05-12T11:15:00Z</dcterms:created>
  <dcterms:modified xsi:type="dcterms:W3CDTF">2026-02-06T09:34:05Z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0F9FEE69C4C8495FA98D831EDD93C13D_12</vt:lpwstr>
  </property>
  <property fmtid="{D5CDD505-2E9C-101B-9397-08002B2CF9AE}" pid="4" name="CalculationRule">
    <vt:i4>0</vt:i4>
  </property>
</Properties>
</file>